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<sst xmlns="http://schemas.openxmlformats.org/spreadsheetml/2006/main" count="18" uniqueCount="18">
  <si>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Организация мероприятий в сфере молодежной политики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</si>
  <si>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 направленных на вовлечение 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</si>
  <si>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</si>
  <si>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досуга детей, подростков 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</si>
  <si>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молодежи, находящейся в социально опасном положении</t>
  </si>
  <si>
    <t>Нормативные затраты на выполнение работы, руб.</t>
  </si>
  <si>
    <t>Количество мероприятий, ед.</t>
  </si>
  <si>
    <t>Заработная плата, руб.</t>
  </si>
  <si>
    <t>Отчисления от з/п, руб.</t>
  </si>
  <si>
    <t>Итого, руб.</t>
  </si>
  <si>
    <t>Коммунальные услуги, руб.</t>
  </si>
  <si>
    <t>Содержание имущества, руб.</t>
  </si>
  <si>
    <t>Услуги связи, руб.</t>
  </si>
  <si>
    <t>Материальные затраты, руб.</t>
  </si>
  <si>
    <t>Всего, руб.</t>
  </si>
  <si>
    <t xml:space="preserve">Расчет значений нормативных затрат на оказание муниципальных услуг в сфере молодежной политики  на 2023 год
 </t>
  </si>
  <si>
    <t>Вид мероприятий, осуществляемых МАУ "Дом молодежи"</t>
  </si>
  <si>
    <t>Утверждены
 Постановлением Администрации Окуловского муниципального района  от 18.01.2023 № 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</si>
</sst>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2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24.57421875" style="1" customWidth="1"/>
    <col min="2" max="2" width="4.7109375" style="1" customWidth="1"/>
    <col min="3" max="3" width="10.57421875" style="1" customWidth="1"/>
    <col min="4" max="4" width="9.28125" style="1" customWidth="1"/>
    <col min="5" max="5" width="10.57421875" style="1" customWidth="1"/>
    <col min="6" max="6" width="9.7109375" style="1" customWidth="1"/>
    <col min="7" max="7" width="9.28125" style="1" customWidth="1"/>
    <col min="8" max="8" width="6.421875" style="1" customWidth="1"/>
    <col min="9" max="9" width="9.421875" style="1" customWidth="1"/>
    <col min="10" max="10" width="11.28125" style="1" customWidth="1"/>
    <col min="11" max="11" width="10.28125" style="1" customWidth="1"/>
    <col min="12" max="12" width="10.140625" style="1" bestFit="1" customWidth="1"/>
    <col min="13" max="16384" width="9.140625" style="1" customWidth="1"/>
  </cols>
  <sheetData>
    <row r="1" spans="6:11" ht="90.75" customHeight="1">
      <c r="F1" s="15" t="s">
        <v>17</v>
      </c>
      <c r="G1" s="15"/>
      <c r="H1" s="15"/>
      <c r="I1" s="15"/>
      <c r="J1" s="15"/>
      <c r="K1" s="15"/>
    </row>
    <row r="2" spans="1:11" ht="45.7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88.5" customHeight="1">
      <c r="A3" s="12" t="s">
        <v>16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5</v>
      </c>
    </row>
    <row r="4" spans="1:11" ht="15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 ht="123.75">
      <c r="A5" s="5" t="s">
        <v>2</v>
      </c>
      <c r="B5" s="10">
        <v>27</v>
      </c>
      <c r="C5" s="8">
        <f>B5*C12</f>
        <v>655686.7346938775</v>
      </c>
      <c r="D5" s="8">
        <f>D12*B5</f>
        <v>181588.77551020408</v>
      </c>
      <c r="E5" s="8">
        <f>C5+D5</f>
        <v>837275.5102040817</v>
      </c>
      <c r="F5" s="8">
        <f>B5*F12</f>
        <v>89595.91836734694</v>
      </c>
      <c r="G5" s="8">
        <f>G12*B5</f>
        <v>74360.20408163265</v>
      </c>
      <c r="H5" s="8">
        <f>H12*B5</f>
        <v>0</v>
      </c>
      <c r="I5" s="8">
        <f>I12*B5</f>
        <v>34924.885714285716</v>
      </c>
      <c r="J5" s="8">
        <f>SUM(E5:I5)</f>
        <v>1036156.5183673471</v>
      </c>
      <c r="K5" s="13">
        <f aca="true" t="shared" si="0" ref="K5:K10">J5/B5</f>
        <v>38376.16734693878</v>
      </c>
    </row>
    <row r="6" spans="1:11" ht="101.25">
      <c r="A6" s="5" t="s">
        <v>0</v>
      </c>
      <c r="B6" s="10">
        <v>34</v>
      </c>
      <c r="C6" s="8">
        <f>B6*C12</f>
        <v>825679.5918367347</v>
      </c>
      <c r="D6" s="8">
        <f>D12*B6</f>
        <v>228667.3469387755</v>
      </c>
      <c r="E6" s="8">
        <f>C6+D6</f>
        <v>1054346.93877551</v>
      </c>
      <c r="F6" s="8">
        <f>B6*F12</f>
        <v>112824.48979591836</v>
      </c>
      <c r="G6" s="8">
        <f>G12*B6</f>
        <v>93638.77551020408</v>
      </c>
      <c r="H6" s="8">
        <f>H12*B6</f>
        <v>0</v>
      </c>
      <c r="I6" s="8">
        <f>I12*B6</f>
        <v>43979.485714285714</v>
      </c>
      <c r="J6" s="8">
        <f>SUM(E6:I6)</f>
        <v>1304789.689795918</v>
      </c>
      <c r="K6" s="13">
        <f t="shared" si="0"/>
        <v>38376.16734693877</v>
      </c>
    </row>
    <row r="7" spans="1:11" ht="112.5">
      <c r="A7" s="6" t="s">
        <v>1</v>
      </c>
      <c r="B7" s="10">
        <v>22</v>
      </c>
      <c r="C7" s="8">
        <f>B7*C12</f>
        <v>534263.2653061225</v>
      </c>
      <c r="D7" s="8">
        <f>D12*B7</f>
        <v>147961.22448979592</v>
      </c>
      <c r="E7" s="8">
        <f aca="true" t="shared" si="1" ref="E7:E12">C7+D7</f>
        <v>682224.4897959183</v>
      </c>
      <c r="F7" s="8">
        <f>B7*F12</f>
        <v>73004.08163265306</v>
      </c>
      <c r="G7" s="8">
        <f>G12*B7</f>
        <v>60589.795918367345</v>
      </c>
      <c r="H7" s="8">
        <f>H12*B7</f>
        <v>0</v>
      </c>
      <c r="I7" s="8">
        <f>I12*B7</f>
        <v>28457.314285714285</v>
      </c>
      <c r="J7" s="8">
        <f>SUM(E7:I7)</f>
        <v>844275.681632653</v>
      </c>
      <c r="K7" s="13">
        <f t="shared" si="0"/>
        <v>38376.167346938775</v>
      </c>
    </row>
    <row r="8" spans="1:11" ht="26.25" customHeight="1">
      <c r="A8" s="6" t="s">
        <v>3</v>
      </c>
      <c r="B8" s="10">
        <v>12</v>
      </c>
      <c r="C8" s="8">
        <f>B8*C12</f>
        <v>291416.32653061225</v>
      </c>
      <c r="D8" s="8">
        <f>D12*B8</f>
        <v>80706.12244897959</v>
      </c>
      <c r="E8" s="8">
        <f>C8+D8</f>
        <v>372122.44897959183</v>
      </c>
      <c r="F8" s="8">
        <f>B8*F12</f>
        <v>39820.4081632653</v>
      </c>
      <c r="G8" s="8">
        <f>G12*B8</f>
        <v>33048.97959183673</v>
      </c>
      <c r="H8" s="8">
        <f>H12*B8</f>
        <v>0</v>
      </c>
      <c r="I8" s="8">
        <f>I12*B8</f>
        <v>15522.17142857143</v>
      </c>
      <c r="J8" s="8">
        <f>SUM(E8:I8)</f>
        <v>460514.00816326536</v>
      </c>
      <c r="K8" s="13">
        <f t="shared" si="0"/>
        <v>38376.16734693878</v>
      </c>
    </row>
    <row r="9" spans="1:11" ht="78.75">
      <c r="A9" s="6" t="s">
        <v>4</v>
      </c>
      <c r="B9" s="10">
        <v>3</v>
      </c>
      <c r="C9" s="8">
        <f>B9*C12</f>
        <v>72854.08163265306</v>
      </c>
      <c r="D9" s="8">
        <f>D12*B9</f>
        <v>20176.530612244896</v>
      </c>
      <c r="E9" s="8">
        <f t="shared" si="1"/>
        <v>93030.61224489796</v>
      </c>
      <c r="F9" s="8">
        <f>B9*F12</f>
        <v>9955.102040816326</v>
      </c>
      <c r="G9" s="8">
        <f>G12*B9</f>
        <v>8262.244897959183</v>
      </c>
      <c r="H9" s="8">
        <f>H12*B9</f>
        <v>0</v>
      </c>
      <c r="I9" s="8">
        <f>I12*B9</f>
        <v>3880.5428571428574</v>
      </c>
      <c r="J9" s="8">
        <f>SUM(E9:I9)</f>
        <v>115128.50204081634</v>
      </c>
      <c r="K9" s="13">
        <f t="shared" si="0"/>
        <v>38376.16734693878</v>
      </c>
    </row>
    <row r="10" spans="1:11" ht="15.75">
      <c r="A10" s="4"/>
      <c r="B10" s="7">
        <f>SUM(B5:B9)</f>
        <v>98</v>
      </c>
      <c r="C10" s="8">
        <f>SUM(C5:C9)</f>
        <v>2379900</v>
      </c>
      <c r="D10" s="8">
        <f>SUM(D5:D9)</f>
        <v>659099.9999999999</v>
      </c>
      <c r="E10" s="8">
        <f>C10+D10</f>
        <v>3039000</v>
      </c>
      <c r="F10" s="8">
        <f>SUM(F5:F9)</f>
        <v>325200</v>
      </c>
      <c r="G10" s="8">
        <f>SUM(G5:G9)</f>
        <v>269900</v>
      </c>
      <c r="H10" s="8">
        <f>SUM(H5:H9)</f>
        <v>0</v>
      </c>
      <c r="I10" s="8">
        <f>SUM(I5:I9)</f>
        <v>126764.40000000001</v>
      </c>
      <c r="J10" s="8">
        <f>SUM(J5:J9)</f>
        <v>3760864.4</v>
      </c>
      <c r="K10" s="13">
        <f t="shared" si="0"/>
        <v>38376.167346938775</v>
      </c>
    </row>
    <row r="11" spans="1:12" ht="15.75">
      <c r="A11" s="4"/>
      <c r="B11" s="7"/>
      <c r="C11" s="9">
        <v>2379900</v>
      </c>
      <c r="D11" s="9">
        <v>659100</v>
      </c>
      <c r="E11" s="9"/>
      <c r="F11" s="9">
        <v>325200</v>
      </c>
      <c r="G11" s="9">
        <v>269900</v>
      </c>
      <c r="H11" s="9"/>
      <c r="I11" s="9">
        <v>126764.4</v>
      </c>
      <c r="J11" s="8"/>
      <c r="K11" s="11"/>
      <c r="L11" s="3"/>
    </row>
    <row r="12" spans="1:11" ht="15.75">
      <c r="A12" s="4"/>
      <c r="B12" s="7"/>
      <c r="C12" s="8">
        <f>C11/B10</f>
        <v>24284.69387755102</v>
      </c>
      <c r="D12" s="8">
        <f>D11/B10</f>
        <v>6725.510204081633</v>
      </c>
      <c r="E12" s="8">
        <f t="shared" si="1"/>
        <v>31010.204081632655</v>
      </c>
      <c r="F12" s="8">
        <f>F11/B10</f>
        <v>3318.3673469387754</v>
      </c>
      <c r="G12" s="8">
        <f>G11/B10</f>
        <v>2754.081632653061</v>
      </c>
      <c r="H12" s="8">
        <f>H11/B10</f>
        <v>0</v>
      </c>
      <c r="I12" s="8">
        <f>I11/B10</f>
        <v>1293.5142857142857</v>
      </c>
      <c r="J12" s="8"/>
      <c r="K12" s="11"/>
    </row>
    <row r="13" ht="15.75">
      <c r="A13" s="2"/>
    </row>
    <row r="14" ht="15.75">
      <c r="A14" s="2"/>
    </row>
    <row r="15" ht="15.75">
      <c r="A15" s="2"/>
    </row>
    <row r="16" ht="15.75">
      <c r="A16" s="2"/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</sheetData>
  <sheetProtection/>
  <mergeCells count="2">
    <mergeCell ref="A2:K2"/>
    <mergeCell ref="F1:K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2023-01-23T08:09:10Z</cp:lastPrinted>
  <dcterms:created xsi:type="dcterms:W3CDTF">2006-09-28T05:33:49Z</dcterms:created>
  <dcterms:modified xsi:type="dcterms:W3CDTF">2023-01-23T08:09:23Z</dcterms:modified>
  <cp:category/>
  <cp:version/>
  <cp:contentType/>
  <cp:contentStatus/>
</cp:coreProperties>
</file>