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65371" windowWidth="19320" windowHeight="11880" activeTab="0"/>
  </bookViews>
  <sheets>
    <sheet name="Лист1" sheetId="1" r:id="rId1"/>
  </sheets>
  <definedNames>
    <definedName name="_xlnm.Print_Area" localSheetId="0">'Лист1'!$A$1:$Q$28</definedName>
  </definedNames>
  <calcPr fullCalcOnLoad="1"/>
</workbook>
</file>

<file path=xl/sharedStrings.xml><?xml version="1.0" encoding="utf-8"?>
<sst xmlns="http://schemas.openxmlformats.org/spreadsheetml/2006/main" count="62" uniqueCount="35">
  <si>
    <t>Наименование областной программы</t>
  </si>
  <si>
    <t>Всего</t>
  </si>
  <si>
    <t>Внебюджетные источники</t>
  </si>
  <si>
    <t>профинан-сировано</t>
  </si>
  <si>
    <t>освоено</t>
  </si>
  <si>
    <t>план на год</t>
  </si>
  <si>
    <t>источник финансирования</t>
  </si>
  <si>
    <t>-</t>
  </si>
  <si>
    <t>№ п/п</t>
  </si>
  <si>
    <t>ИТОГО:</t>
  </si>
  <si>
    <t>* - неполное освоение средств объясняется меньшими фактически понесёнными расходами на проведение мероприятий, запланированных в отчётном периоде.</t>
  </si>
  <si>
    <t>Федеральный бюджет</t>
  </si>
  <si>
    <t>Областной бюджет</t>
  </si>
  <si>
    <t>Местный бюджет</t>
  </si>
  <si>
    <t xml:space="preserve">    Муниципальная программа "Управление муниципальными финансами в Окуловском муниципальном районе на 2019-2024 годы"</t>
  </si>
  <si>
    <t xml:space="preserve">    Муниципальная программа "Развитие сельского хозяйства в Окуловском муниципальном районе на 2020-2024 годы"</t>
  </si>
  <si>
    <t xml:space="preserve">    Муниципальная программа "Развитие образования в Окуловском муниципальном районе до 2026 года"</t>
  </si>
  <si>
    <t xml:space="preserve">    Муниципальная программа "Развитие культуры и туризма в Окуловском муниципальном районе на 2020-2024 годы"</t>
  </si>
  <si>
    <t xml:space="preserve">    Муниципальная программа "Снос нежилых зданий (сооружений), находящихся в муниципальной собственности муниципального образования "Окуловский муниципальный район", на 2020-2024 годы"</t>
  </si>
  <si>
    <t xml:space="preserve">    Муниципальная программа "Развитие физической культуры и спорта в Окуловском муниципальном районе на 2020-2024 годы"</t>
  </si>
  <si>
    <t>(в рублях)</t>
  </si>
  <si>
    <t>Примечание (освоено средств от финансирования)</t>
  </si>
  <si>
    <t xml:space="preserve">    Муниципальная программа "Развитие муниципальной службы в Администрации Окуловского муниципального района на 2015-2024 годы"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</si>
  <si>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2014-2024 годы"</t>
  </si>
  <si>
    <t xml:space="preserve">    Муниципальная программа "Профилактика преступлений и иных правонарушений в Окуловском муниципальном районе на 2014-2024 годы"</t>
  </si>
  <si>
    <t xml:space="preserve">    Муниципальная программа "Развитие системы управления муниципальным имуществом в Окуловском муниципальном районе на 2015-2024 годы"</t>
  </si>
  <si>
    <t xml:space="preserve">    Муниципальная программа "Обеспечение экономического развития Окуловского муниципального района на 2015-2024 годы"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</si>
  <si>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2019-2024 годы"</t>
  </si>
  <si>
    <t xml:space="preserve">    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2018-2024 годы"</t>
  </si>
  <si>
    <t xml:space="preserve">    Муниципальная программа "Обеспечение жильем молодых семей в Окуловском муниципальном районе на 2015-2024 годы"</t>
  </si>
  <si>
    <t xml:space="preserve">    Муниципальная программа "Капитальный ремонт муниципального жилого фонда в Окуловском муниципальном районе на 2015-2024 годы"</t>
  </si>
  <si>
    <t xml:space="preserve">    Муниципальная программа "Поддержание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2020-2024 годы"</t>
  </si>
  <si>
    <t xml:space="preserve">    Муниципальная программа "Профилактика терроризма и экстремизма на территории Окуловского муниципального района на 2019-2024 годы"</t>
  </si>
  <si>
    <t xml:space="preserve">    Муниципальная программа "Градостроительная политика на территории Окуловского муниципального района на 2016-2024 годы"</t>
  </si>
  <si>
    <t xml:space="preserve">       Отчет о ходе реализации муниципальных программ Окуловского муниципального района за 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</si>
</sst>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4" fillId="0" borderId="1">
      <alignment vertical="top" wrapText="1"/>
      <protection/>
    </xf>
    <xf numFmtId="4" fontId="34" fillId="20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188" fontId="2" fillId="34" borderId="11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 vertical="top"/>
    </xf>
    <xf numFmtId="188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8" fontId="2" fillId="7" borderId="11" xfId="0" applyNumberFormat="1" applyFont="1" applyFill="1" applyBorder="1" applyAlignment="1">
      <alignment horizontal="center" vertical="top" shrinkToFit="1"/>
    </xf>
    <xf numFmtId="188" fontId="2" fillId="7" borderId="11" xfId="0" applyNumberFormat="1" applyFont="1" applyFill="1" applyBorder="1" applyAlignment="1">
      <alignment horizontal="center" vertical="top" wrapText="1"/>
    </xf>
    <xf numFmtId="188" fontId="2" fillId="7" borderId="11" xfId="0" applyNumberFormat="1" applyFont="1" applyFill="1" applyBorder="1" applyAlignment="1">
      <alignment horizontal="center" vertical="top"/>
    </xf>
    <xf numFmtId="188" fontId="1" fillId="7" borderId="11" xfId="0" applyNumberFormat="1" applyFont="1" applyFill="1" applyBorder="1" applyAlignment="1">
      <alignment horizontal="center" vertical="top"/>
    </xf>
    <xf numFmtId="188" fontId="2" fillId="4" borderId="11" xfId="0" applyNumberFormat="1" applyFont="1" applyFill="1" applyBorder="1" applyAlignment="1">
      <alignment horizontal="center" vertical="top" shrinkToFit="1"/>
    </xf>
    <xf numFmtId="188" fontId="2" fillId="4" borderId="11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/>
    </xf>
    <xf numFmtId="188" fontId="2" fillId="4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88" fontId="2" fillId="6" borderId="11" xfId="0" applyNumberFormat="1" applyFont="1" applyFill="1" applyBorder="1" applyAlignment="1">
      <alignment horizontal="center" vertical="top" shrinkToFit="1"/>
    </xf>
    <xf numFmtId="188" fontId="2" fillId="6" borderId="11" xfId="0" applyNumberFormat="1" applyFont="1" applyFill="1" applyBorder="1" applyAlignment="1">
      <alignment horizontal="center" vertical="top" wrapText="1"/>
    </xf>
    <xf numFmtId="188" fontId="2" fillId="6" borderId="11" xfId="0" applyNumberFormat="1" applyFont="1" applyFill="1" applyBorder="1" applyAlignment="1">
      <alignment horizontal="center" vertical="top"/>
    </xf>
    <xf numFmtId="188" fontId="1" fillId="6" borderId="11" xfId="0" applyNumberFormat="1" applyFont="1" applyFill="1" applyBorder="1" applyAlignment="1">
      <alignment horizontal="center" vertical="top"/>
    </xf>
    <xf numFmtId="188" fontId="2" fillId="5" borderId="11" xfId="0" applyNumberFormat="1" applyFont="1" applyFill="1" applyBorder="1" applyAlignment="1">
      <alignment horizontal="center" vertical="top" wrapText="1"/>
    </xf>
    <xf numFmtId="188" fontId="1" fillId="5" borderId="1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0" fontId="2" fillId="0" borderId="11" xfId="0" applyNumberFormat="1" applyFont="1" applyFill="1" applyBorder="1" applyAlignment="1">
      <alignment horizontal="right" vertical="top" wrapText="1"/>
    </xf>
    <xf numFmtId="188" fontId="0" fillId="0" borderId="0" xfId="0" applyNumberFormat="1" applyFill="1" applyAlignment="1">
      <alignment/>
    </xf>
    <xf numFmtId="188" fontId="0" fillId="0" borderId="0" xfId="0" applyNumberFormat="1" applyFill="1" applyBorder="1" applyAlignment="1">
      <alignment/>
    </xf>
    <xf numFmtId="188" fontId="2" fillId="0" borderId="0" xfId="0" applyNumberFormat="1" applyFont="1" applyFill="1" applyBorder="1" applyAlignment="1">
      <alignment horizontal="center" vertical="top" shrinkToFit="1"/>
    </xf>
    <xf numFmtId="188" fontId="1" fillId="0" borderId="11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/>
    </xf>
    <xf numFmtId="188" fontId="2" fillId="7" borderId="12" xfId="0" applyNumberFormat="1" applyFont="1" applyFill="1" applyBorder="1" applyAlignment="1">
      <alignment horizontal="center" vertical="top" shrinkToFit="1"/>
    </xf>
    <xf numFmtId="188" fontId="2" fillId="4" borderId="12" xfId="0" applyNumberFormat="1" applyFont="1" applyFill="1" applyBorder="1" applyAlignment="1">
      <alignment horizontal="center" vertical="top" shrinkToFit="1"/>
    </xf>
    <xf numFmtId="188" fontId="2" fillId="6" borderId="12" xfId="0" applyNumberFormat="1" applyFont="1" applyFill="1" applyBorder="1" applyAlignment="1">
      <alignment horizontal="center" vertical="top" shrinkToFit="1"/>
    </xf>
    <xf numFmtId="188" fontId="2" fillId="7" borderId="11" xfId="0" applyNumberFormat="1" applyFont="1" applyFill="1" applyBorder="1" applyAlignment="1">
      <alignment horizontal="right" vertical="top" shrinkToFit="1"/>
    </xf>
    <xf numFmtId="188" fontId="50" fillId="0" borderId="0" xfId="33" applyNumberFormat="1" applyFont="1" applyFill="1" applyBorder="1" applyProtection="1">
      <alignment/>
      <protection/>
    </xf>
    <xf numFmtId="188" fontId="0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0" fillId="7" borderId="0" xfId="0" applyNumberFormat="1" applyFill="1" applyAlignment="1">
      <alignment/>
    </xf>
    <xf numFmtId="188" fontId="0" fillId="4" borderId="0" xfId="0" applyNumberFormat="1" applyFill="1" applyAlignment="1">
      <alignment/>
    </xf>
    <xf numFmtId="188" fontId="0" fillId="6" borderId="0" xfId="0" applyNumberFormat="1" applyFill="1" applyAlignment="1">
      <alignment/>
    </xf>
    <xf numFmtId="188" fontId="0" fillId="5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top" wrapText="1"/>
    </xf>
    <xf numFmtId="0" fontId="51" fillId="0" borderId="1" xfId="34" applyNumberFormat="1" applyFont="1" applyFill="1" applyProtection="1">
      <alignment vertical="top" wrapText="1"/>
      <protection/>
    </xf>
    <xf numFmtId="0" fontId="52" fillId="0" borderId="0" xfId="0" applyFont="1" applyFill="1" applyAlignment="1">
      <alignment/>
    </xf>
    <xf numFmtId="0" fontId="51" fillId="0" borderId="0" xfId="0" applyFont="1" applyFill="1" applyBorder="1" applyAlignment="1">
      <alignment vertical="top"/>
    </xf>
    <xf numFmtId="0" fontId="51" fillId="0" borderId="0" xfId="0" applyFont="1" applyAlignment="1">
      <alignment/>
    </xf>
    <xf numFmtId="0" fontId="5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8" fontId="53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 wrapText="1"/>
    </xf>
    <xf numFmtId="188" fontId="0" fillId="0" borderId="14" xfId="0" applyNumberFormat="1" applyFill="1" applyBorder="1" applyAlignment="1">
      <alignment horizontal="center" vertical="top" wrapText="1"/>
    </xf>
    <xf numFmtId="188" fontId="0" fillId="0" borderId="15" xfId="0" applyNumberForma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xl37" xfId="34"/>
    <cellStyle name="xl38" xfId="35"/>
    <cellStyle name="xl60" xfId="36"/>
    <cellStyle name="xl61" xfId="37"/>
    <cellStyle name="xl6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110" zoomScaleSheetLayoutView="110" zoomScalePageLayoutView="0" workbookViewId="0" topLeftCell="A16">
      <selection activeCell="L2" sqref="L2"/>
    </sheetView>
  </sheetViews>
  <sheetFormatPr defaultColWidth="9.140625" defaultRowHeight="12.75"/>
  <cols>
    <col min="1" max="1" width="3.57421875" style="0" customWidth="1"/>
    <col min="2" max="2" width="31.140625" style="56" customWidth="1"/>
    <col min="3" max="3" width="14.28125" style="46" customWidth="1"/>
    <col min="4" max="4" width="13.28125" style="46" customWidth="1"/>
    <col min="5" max="5" width="15.00390625" style="47" customWidth="1"/>
    <col min="6" max="6" width="12.57421875" style="47" customWidth="1"/>
    <col min="7" max="7" width="13.8515625" style="47" customWidth="1"/>
    <col min="8" max="8" width="12.57421875" style="48" customWidth="1"/>
    <col min="9" max="9" width="12.28125" style="48" customWidth="1"/>
    <col min="10" max="10" width="11.8515625" style="48" customWidth="1"/>
    <col min="11" max="12" width="12.00390625" style="49" customWidth="1"/>
    <col min="13" max="13" width="12.421875" style="49" customWidth="1"/>
    <col min="14" max="14" width="13.28125" style="50" customWidth="1"/>
    <col min="15" max="15" width="9.140625" style="50" customWidth="1"/>
    <col min="16" max="16" width="11.140625" style="50" customWidth="1"/>
    <col min="17" max="17" width="18.00390625" style="10" customWidth="1"/>
  </cols>
  <sheetData>
    <row r="1" spans="2:17" s="21" customFormat="1" ht="15.75">
      <c r="B1" s="61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"/>
    </row>
    <row r="2" spans="2:16" s="10" customFormat="1" ht="12.75">
      <c r="B2" s="51"/>
      <c r="C2" s="34"/>
      <c r="D2" s="34"/>
      <c r="E2" s="34"/>
      <c r="F2" s="34"/>
      <c r="G2" s="34"/>
      <c r="H2" s="34"/>
      <c r="I2" s="34"/>
      <c r="J2" s="35"/>
      <c r="K2" s="36"/>
      <c r="L2" s="36"/>
      <c r="M2" s="36"/>
      <c r="N2" s="35"/>
      <c r="O2" s="34"/>
      <c r="P2" s="34"/>
    </row>
    <row r="3" spans="2:17" s="10" customFormat="1" ht="12.75">
      <c r="B3" s="5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2" t="s">
        <v>20</v>
      </c>
    </row>
    <row r="4" spans="1:17" s="10" customFormat="1" ht="12.75">
      <c r="A4" s="63" t="s">
        <v>8</v>
      </c>
      <c r="B4" s="67" t="s">
        <v>0</v>
      </c>
      <c r="C4" s="68" t="s">
        <v>1</v>
      </c>
      <c r="D4" s="68"/>
      <c r="E4" s="68" t="s">
        <v>11</v>
      </c>
      <c r="F4" s="68"/>
      <c r="G4" s="68"/>
      <c r="H4" s="69" t="s">
        <v>12</v>
      </c>
      <c r="I4" s="70"/>
      <c r="J4" s="71"/>
      <c r="K4" s="69" t="s">
        <v>13</v>
      </c>
      <c r="L4" s="70"/>
      <c r="M4" s="71"/>
      <c r="N4" s="68" t="s">
        <v>2</v>
      </c>
      <c r="O4" s="68"/>
      <c r="P4" s="68"/>
      <c r="Q4" s="66" t="s">
        <v>21</v>
      </c>
    </row>
    <row r="5" spans="1:17" s="29" customFormat="1" ht="43.5" customHeight="1">
      <c r="A5" s="63"/>
      <c r="B5" s="67"/>
      <c r="C5" s="38" t="s">
        <v>3</v>
      </c>
      <c r="D5" s="38" t="s">
        <v>4</v>
      </c>
      <c r="E5" s="38" t="s">
        <v>5</v>
      </c>
      <c r="F5" s="38" t="s">
        <v>3</v>
      </c>
      <c r="G5" s="38" t="s">
        <v>4</v>
      </c>
      <c r="H5" s="38" t="s">
        <v>5</v>
      </c>
      <c r="I5" s="38" t="s">
        <v>3</v>
      </c>
      <c r="J5" s="38" t="s">
        <v>4</v>
      </c>
      <c r="K5" s="38" t="s">
        <v>5</v>
      </c>
      <c r="L5" s="38" t="s">
        <v>3</v>
      </c>
      <c r="M5" s="38" t="s">
        <v>4</v>
      </c>
      <c r="N5" s="38" t="s">
        <v>3</v>
      </c>
      <c r="O5" s="38" t="s">
        <v>4</v>
      </c>
      <c r="P5" s="38" t="s">
        <v>6</v>
      </c>
      <c r="Q5" s="66"/>
    </row>
    <row r="6" spans="1:17" s="10" customFormat="1" ht="12.75">
      <c r="A6" s="1">
        <v>1</v>
      </c>
      <c r="B6" s="52">
        <v>2</v>
      </c>
      <c r="C6" s="37">
        <v>4</v>
      </c>
      <c r="D6" s="37">
        <v>5</v>
      </c>
      <c r="E6" s="37">
        <v>6</v>
      </c>
      <c r="F6" s="37">
        <v>7</v>
      </c>
      <c r="G6" s="37">
        <v>8</v>
      </c>
      <c r="H6" s="37">
        <v>9</v>
      </c>
      <c r="I6" s="37">
        <v>10</v>
      </c>
      <c r="J6" s="37">
        <v>11</v>
      </c>
      <c r="K6" s="37">
        <v>12</v>
      </c>
      <c r="L6" s="37">
        <v>13</v>
      </c>
      <c r="M6" s="37">
        <v>14</v>
      </c>
      <c r="N6" s="37">
        <v>15</v>
      </c>
      <c r="O6" s="37">
        <v>16</v>
      </c>
      <c r="P6" s="39">
        <v>17</v>
      </c>
      <c r="Q6" s="1">
        <v>18</v>
      </c>
    </row>
    <row r="7" spans="1:17" s="5" customFormat="1" ht="68.25" customHeight="1">
      <c r="A7" s="3">
        <v>1</v>
      </c>
      <c r="B7" s="53" t="s">
        <v>14</v>
      </c>
      <c r="C7" s="4">
        <f>F7+I7+L7+N7</f>
        <v>91909352.45</v>
      </c>
      <c r="D7" s="4">
        <f>G7+J7+M7+O7</f>
        <v>91889052.45</v>
      </c>
      <c r="E7" s="40">
        <v>900000</v>
      </c>
      <c r="F7" s="40">
        <v>900000</v>
      </c>
      <c r="G7" s="40">
        <v>900000</v>
      </c>
      <c r="H7" s="41">
        <v>74958560.16</v>
      </c>
      <c r="I7" s="41">
        <v>74927072.73</v>
      </c>
      <c r="J7" s="41">
        <v>74927072.73</v>
      </c>
      <c r="K7" s="42">
        <v>16361266.510000011</v>
      </c>
      <c r="L7" s="42">
        <v>16082279.719999995</v>
      </c>
      <c r="M7" s="42">
        <v>16061979.719999995</v>
      </c>
      <c r="N7" s="27">
        <v>0</v>
      </c>
      <c r="O7" s="27">
        <v>0</v>
      </c>
      <c r="P7" s="27" t="s">
        <v>7</v>
      </c>
      <c r="Q7" s="33">
        <f>D7/C7*100%</f>
        <v>0.9997791302031962</v>
      </c>
    </row>
    <row r="8" spans="1:17" s="5" customFormat="1" ht="66" customHeight="1">
      <c r="A8" s="3">
        <v>2</v>
      </c>
      <c r="B8" s="53" t="s">
        <v>22</v>
      </c>
      <c r="C8" s="4">
        <f>F8+I8+L8+N8</f>
        <v>25300</v>
      </c>
      <c r="D8" s="4">
        <f aca="true" t="shared" si="0" ref="D8:D24">G8+J8+M8+O8</f>
        <v>25300</v>
      </c>
      <c r="E8" s="13">
        <v>0</v>
      </c>
      <c r="F8" s="13">
        <v>0</v>
      </c>
      <c r="G8" s="13">
        <v>0</v>
      </c>
      <c r="H8" s="17">
        <v>0</v>
      </c>
      <c r="I8" s="17">
        <v>0</v>
      </c>
      <c r="J8" s="17">
        <v>0</v>
      </c>
      <c r="K8" s="23">
        <v>25300</v>
      </c>
      <c r="L8" s="23">
        <v>25300</v>
      </c>
      <c r="M8" s="23">
        <v>25300</v>
      </c>
      <c r="N8" s="27">
        <v>0</v>
      </c>
      <c r="O8" s="27">
        <v>0</v>
      </c>
      <c r="P8" s="27" t="s">
        <v>7</v>
      </c>
      <c r="Q8" s="33">
        <f aca="true" t="shared" si="1" ref="Q8:Q26">D8/C8*100%</f>
        <v>1</v>
      </c>
    </row>
    <row r="9" spans="1:17" s="5" customFormat="1" ht="80.25" customHeight="1">
      <c r="A9" s="3">
        <v>3</v>
      </c>
      <c r="B9" s="53" t="s">
        <v>23</v>
      </c>
      <c r="C9" s="4">
        <f aca="true" t="shared" si="2" ref="C9:C24">F9+I9+L9+N9</f>
        <v>577710.8</v>
      </c>
      <c r="D9" s="4">
        <f t="shared" si="0"/>
        <v>577708.8</v>
      </c>
      <c r="E9" s="13">
        <v>0</v>
      </c>
      <c r="F9" s="13">
        <v>0</v>
      </c>
      <c r="G9" s="13">
        <v>0</v>
      </c>
      <c r="H9" s="17">
        <v>297500</v>
      </c>
      <c r="I9" s="17">
        <v>297500</v>
      </c>
      <c r="J9" s="17">
        <v>297498</v>
      </c>
      <c r="K9" s="23">
        <v>289100</v>
      </c>
      <c r="L9" s="23">
        <v>280210.80000000005</v>
      </c>
      <c r="M9" s="23">
        <v>280210.80000000005</v>
      </c>
      <c r="N9" s="27">
        <v>0</v>
      </c>
      <c r="O9" s="27">
        <v>0</v>
      </c>
      <c r="P9" s="27" t="s">
        <v>7</v>
      </c>
      <c r="Q9" s="33">
        <f t="shared" si="1"/>
        <v>0.9999965380602197</v>
      </c>
    </row>
    <row r="10" spans="1:17" s="5" customFormat="1" ht="53.25" customHeight="1">
      <c r="A10" s="3">
        <v>4</v>
      </c>
      <c r="B10" s="53" t="s">
        <v>24</v>
      </c>
      <c r="C10" s="4">
        <f t="shared" si="2"/>
        <v>1500</v>
      </c>
      <c r="D10" s="4">
        <f t="shared" si="0"/>
        <v>1500</v>
      </c>
      <c r="E10" s="13">
        <v>0</v>
      </c>
      <c r="F10" s="13">
        <v>0</v>
      </c>
      <c r="G10" s="13">
        <v>0</v>
      </c>
      <c r="H10" s="17">
        <v>0</v>
      </c>
      <c r="I10" s="17">
        <v>0</v>
      </c>
      <c r="J10" s="17">
        <v>0</v>
      </c>
      <c r="K10" s="23">
        <v>6300</v>
      </c>
      <c r="L10" s="23">
        <v>1500</v>
      </c>
      <c r="M10" s="23">
        <v>1500</v>
      </c>
      <c r="N10" s="27">
        <v>0</v>
      </c>
      <c r="O10" s="27">
        <v>0</v>
      </c>
      <c r="P10" s="27" t="s">
        <v>7</v>
      </c>
      <c r="Q10" s="33">
        <f t="shared" si="1"/>
        <v>1</v>
      </c>
    </row>
    <row r="11" spans="1:17" s="6" customFormat="1" ht="55.5" customHeight="1">
      <c r="A11" s="3">
        <v>5</v>
      </c>
      <c r="B11" s="53" t="s">
        <v>15</v>
      </c>
      <c r="C11" s="9">
        <f t="shared" si="2"/>
        <v>17738.12</v>
      </c>
      <c r="D11" s="4">
        <f t="shared" si="0"/>
        <v>17738.12</v>
      </c>
      <c r="E11" s="13">
        <v>0</v>
      </c>
      <c r="F11" s="13">
        <v>0</v>
      </c>
      <c r="G11" s="13">
        <v>0</v>
      </c>
      <c r="H11" s="17">
        <v>0</v>
      </c>
      <c r="I11" s="17">
        <v>0</v>
      </c>
      <c r="J11" s="17">
        <v>0</v>
      </c>
      <c r="K11" s="23">
        <v>17928.12</v>
      </c>
      <c r="L11" s="23">
        <v>17738.12</v>
      </c>
      <c r="M11" s="23">
        <v>17738.12</v>
      </c>
      <c r="N11" s="27">
        <v>0</v>
      </c>
      <c r="O11" s="27">
        <v>0</v>
      </c>
      <c r="P11" s="27" t="s">
        <v>7</v>
      </c>
      <c r="Q11" s="33">
        <f t="shared" si="1"/>
        <v>1</v>
      </c>
    </row>
    <row r="12" spans="1:17" s="7" customFormat="1" ht="74.25" customHeight="1">
      <c r="A12" s="3">
        <v>6</v>
      </c>
      <c r="B12" s="53" t="s">
        <v>25</v>
      </c>
      <c r="C12" s="4">
        <f t="shared" si="2"/>
        <v>5014830.46</v>
      </c>
      <c r="D12" s="4">
        <f t="shared" si="0"/>
        <v>4741662.72</v>
      </c>
      <c r="E12" s="13">
        <v>0</v>
      </c>
      <c r="F12" s="13">
        <v>0</v>
      </c>
      <c r="G12" s="13">
        <v>0</v>
      </c>
      <c r="H12" s="17">
        <v>1206100</v>
      </c>
      <c r="I12" s="17">
        <v>1119729.94</v>
      </c>
      <c r="J12" s="17">
        <v>958651.63</v>
      </c>
      <c r="K12" s="23">
        <v>3926450.84</v>
      </c>
      <c r="L12" s="23">
        <v>3895100.52</v>
      </c>
      <c r="M12" s="23">
        <v>3783011.09</v>
      </c>
      <c r="N12" s="27">
        <v>0</v>
      </c>
      <c r="O12" s="27">
        <v>0</v>
      </c>
      <c r="P12" s="27" t="s">
        <v>7</v>
      </c>
      <c r="Q12" s="33">
        <f t="shared" si="1"/>
        <v>0.9455280209014284</v>
      </c>
    </row>
    <row r="13" spans="1:17" s="5" customFormat="1" ht="71.25" customHeight="1">
      <c r="A13" s="3">
        <v>7</v>
      </c>
      <c r="B13" s="53" t="s">
        <v>26</v>
      </c>
      <c r="C13" s="4">
        <f t="shared" si="2"/>
        <v>611511.89</v>
      </c>
      <c r="D13" s="4">
        <f t="shared" si="0"/>
        <v>138107.43</v>
      </c>
      <c r="E13" s="14">
        <v>0</v>
      </c>
      <c r="F13" s="14">
        <v>0</v>
      </c>
      <c r="G13" s="14">
        <v>0</v>
      </c>
      <c r="H13" s="18">
        <v>1686873.64</v>
      </c>
      <c r="I13" s="18">
        <v>517283</v>
      </c>
      <c r="J13" s="18">
        <v>91218.99</v>
      </c>
      <c r="K13" s="24">
        <v>94228.89000000001</v>
      </c>
      <c r="L13" s="24">
        <v>94228.89000000001</v>
      </c>
      <c r="M13" s="24">
        <v>46888.43999999999</v>
      </c>
      <c r="N13" s="27">
        <v>0</v>
      </c>
      <c r="O13" s="27">
        <v>0</v>
      </c>
      <c r="P13" s="27" t="s">
        <v>7</v>
      </c>
      <c r="Q13" s="33">
        <f t="shared" si="1"/>
        <v>0.22584586213033403</v>
      </c>
    </row>
    <row r="14" spans="1:17" s="7" customFormat="1" ht="110.25" customHeight="1">
      <c r="A14" s="3">
        <v>8</v>
      </c>
      <c r="B14" s="53" t="s">
        <v>27</v>
      </c>
      <c r="C14" s="4">
        <f t="shared" si="2"/>
        <v>11303262.27</v>
      </c>
      <c r="D14" s="4">
        <f t="shared" si="0"/>
        <v>11058533.09</v>
      </c>
      <c r="E14" s="13">
        <v>0</v>
      </c>
      <c r="F14" s="13">
        <v>0</v>
      </c>
      <c r="G14" s="13">
        <v>0</v>
      </c>
      <c r="H14" s="17">
        <v>5653000</v>
      </c>
      <c r="I14" s="17">
        <v>5485906.44</v>
      </c>
      <c r="J14" s="17">
        <v>5253413.74</v>
      </c>
      <c r="K14" s="23">
        <v>5826989.800000001</v>
      </c>
      <c r="L14" s="23">
        <v>5817355.829999999</v>
      </c>
      <c r="M14" s="23">
        <v>5805119.35</v>
      </c>
      <c r="N14" s="27">
        <v>0</v>
      </c>
      <c r="O14" s="27">
        <v>0</v>
      </c>
      <c r="P14" s="27" t="s">
        <v>7</v>
      </c>
      <c r="Q14" s="33">
        <f t="shared" si="1"/>
        <v>0.9783488010669684</v>
      </c>
    </row>
    <row r="15" spans="1:17" s="5" customFormat="1" ht="81.75" customHeight="1">
      <c r="A15" s="3">
        <v>9</v>
      </c>
      <c r="B15" s="53" t="s">
        <v>16</v>
      </c>
      <c r="C15" s="4">
        <f t="shared" si="2"/>
        <v>541881751.59</v>
      </c>
      <c r="D15" s="4">
        <f t="shared" si="0"/>
        <v>540466390.9000001</v>
      </c>
      <c r="E15" s="13">
        <v>94593694.36</v>
      </c>
      <c r="F15" s="13">
        <v>94481594.36</v>
      </c>
      <c r="G15" s="13">
        <v>94481594.36</v>
      </c>
      <c r="H15" s="17">
        <v>337734377.20000005</v>
      </c>
      <c r="I15" s="17">
        <v>335871384.68</v>
      </c>
      <c r="J15" s="17">
        <v>335297837.43000007</v>
      </c>
      <c r="K15" s="23">
        <v>110932593.99</v>
      </c>
      <c r="L15" s="23">
        <v>111528772.55</v>
      </c>
      <c r="M15" s="23">
        <v>110686959.10999995</v>
      </c>
      <c r="N15" s="27">
        <v>0</v>
      </c>
      <c r="O15" s="27">
        <v>0</v>
      </c>
      <c r="P15" s="27" t="s">
        <v>7</v>
      </c>
      <c r="Q15" s="33">
        <f t="shared" si="1"/>
        <v>0.9973880635658112</v>
      </c>
    </row>
    <row r="16" spans="1:17" s="5" customFormat="1" ht="82.5" customHeight="1">
      <c r="A16" s="3">
        <v>10</v>
      </c>
      <c r="B16" s="53" t="s">
        <v>28</v>
      </c>
      <c r="C16" s="4">
        <f t="shared" si="2"/>
        <v>18155631.39</v>
      </c>
      <c r="D16" s="4">
        <f t="shared" si="0"/>
        <v>18086391.37</v>
      </c>
      <c r="E16" s="13">
        <v>0</v>
      </c>
      <c r="F16" s="13">
        <v>0</v>
      </c>
      <c r="G16" s="13">
        <v>0</v>
      </c>
      <c r="H16" s="17">
        <v>11592551.6</v>
      </c>
      <c r="I16" s="17">
        <v>11508877.35</v>
      </c>
      <c r="J16" s="17">
        <v>11442108.71</v>
      </c>
      <c r="K16" s="23">
        <v>6991764.5600000005</v>
      </c>
      <c r="L16" s="23">
        <v>6646754.039999999</v>
      </c>
      <c r="M16" s="23">
        <v>6644282.660000001</v>
      </c>
      <c r="N16" s="27">
        <v>0</v>
      </c>
      <c r="O16" s="27">
        <v>0</v>
      </c>
      <c r="P16" s="27" t="s">
        <v>7</v>
      </c>
      <c r="Q16" s="33">
        <f t="shared" si="1"/>
        <v>0.9961863061376022</v>
      </c>
    </row>
    <row r="17" spans="1:17" s="5" customFormat="1" ht="54.75" customHeight="1">
      <c r="A17" s="8">
        <v>11</v>
      </c>
      <c r="B17" s="53" t="s">
        <v>17</v>
      </c>
      <c r="C17" s="4">
        <f t="shared" si="2"/>
        <v>143875652.35999998</v>
      </c>
      <c r="D17" s="4">
        <f t="shared" si="0"/>
        <v>143875652.35999998</v>
      </c>
      <c r="E17" s="43">
        <v>50629979.2</v>
      </c>
      <c r="F17" s="13">
        <v>50629979.2</v>
      </c>
      <c r="G17" s="13">
        <v>50629979.2</v>
      </c>
      <c r="H17" s="17">
        <v>20466999.8</v>
      </c>
      <c r="I17" s="17">
        <v>20466999.8</v>
      </c>
      <c r="J17" s="17">
        <v>20466999.8</v>
      </c>
      <c r="K17" s="23">
        <v>72919960.60999998</v>
      </c>
      <c r="L17" s="23">
        <v>72778673.35999998</v>
      </c>
      <c r="M17" s="23">
        <v>72778673.35999998</v>
      </c>
      <c r="N17" s="27">
        <v>0</v>
      </c>
      <c r="O17" s="27">
        <v>0</v>
      </c>
      <c r="P17" s="27" t="s">
        <v>7</v>
      </c>
      <c r="Q17" s="33">
        <f t="shared" si="1"/>
        <v>1</v>
      </c>
    </row>
    <row r="18" spans="1:17" s="5" customFormat="1" ht="54" customHeight="1">
      <c r="A18" s="8">
        <v>12</v>
      </c>
      <c r="B18" s="53" t="s">
        <v>29</v>
      </c>
      <c r="C18" s="4">
        <f t="shared" si="2"/>
        <v>1315064</v>
      </c>
      <c r="D18" s="4">
        <f t="shared" si="0"/>
        <v>1315064</v>
      </c>
      <c r="E18" s="43">
        <v>398758.26</v>
      </c>
      <c r="F18" s="13">
        <v>398758.26</v>
      </c>
      <c r="G18" s="13">
        <v>398758.26</v>
      </c>
      <c r="H18" s="17">
        <v>635007.96</v>
      </c>
      <c r="I18" s="17">
        <v>635007.96</v>
      </c>
      <c r="J18" s="17">
        <v>635007.96</v>
      </c>
      <c r="K18" s="23">
        <v>281297.78</v>
      </c>
      <c r="L18" s="23">
        <v>281297.78</v>
      </c>
      <c r="M18" s="23">
        <v>281297.78</v>
      </c>
      <c r="N18" s="27">
        <v>0</v>
      </c>
      <c r="O18" s="27">
        <v>0</v>
      </c>
      <c r="P18" s="27" t="s">
        <v>7</v>
      </c>
      <c r="Q18" s="33">
        <f t="shared" si="1"/>
        <v>1</v>
      </c>
    </row>
    <row r="19" spans="1:17" s="5" customFormat="1" ht="71.25" customHeight="1">
      <c r="A19" s="8">
        <v>13</v>
      </c>
      <c r="B19" s="53" t="s">
        <v>19</v>
      </c>
      <c r="C19" s="4">
        <f t="shared" si="2"/>
        <v>22691271</v>
      </c>
      <c r="D19" s="4">
        <f t="shared" si="0"/>
        <v>22691271</v>
      </c>
      <c r="E19" s="13">
        <v>0</v>
      </c>
      <c r="F19" s="13">
        <v>0</v>
      </c>
      <c r="G19" s="13">
        <v>0</v>
      </c>
      <c r="H19" s="17">
        <v>4570810</v>
      </c>
      <c r="I19" s="17">
        <v>4570810</v>
      </c>
      <c r="J19" s="17">
        <v>4570810</v>
      </c>
      <c r="K19" s="23">
        <v>18249781</v>
      </c>
      <c r="L19" s="23">
        <v>18120461</v>
      </c>
      <c r="M19" s="23">
        <v>18120461</v>
      </c>
      <c r="N19" s="27">
        <v>0</v>
      </c>
      <c r="O19" s="27">
        <v>0</v>
      </c>
      <c r="P19" s="27" t="s">
        <v>7</v>
      </c>
      <c r="Q19" s="33">
        <f t="shared" si="1"/>
        <v>1</v>
      </c>
    </row>
    <row r="20" spans="1:17" s="5" customFormat="1" ht="70.5" customHeight="1">
      <c r="A20" s="8">
        <v>14</v>
      </c>
      <c r="B20" s="53" t="s">
        <v>30</v>
      </c>
      <c r="C20" s="4">
        <f t="shared" si="2"/>
        <v>612902.95</v>
      </c>
      <c r="D20" s="4">
        <f t="shared" si="0"/>
        <v>612020.17</v>
      </c>
      <c r="E20" s="13">
        <v>0</v>
      </c>
      <c r="F20" s="13">
        <v>0</v>
      </c>
      <c r="G20" s="15">
        <v>0</v>
      </c>
      <c r="H20" s="20">
        <v>0</v>
      </c>
      <c r="I20" s="20">
        <v>0</v>
      </c>
      <c r="J20" s="20">
        <v>0</v>
      </c>
      <c r="K20" s="25">
        <v>732000</v>
      </c>
      <c r="L20" s="25">
        <v>612902.95</v>
      </c>
      <c r="M20" s="25">
        <v>612020.17</v>
      </c>
      <c r="N20" s="27">
        <v>0</v>
      </c>
      <c r="O20" s="27">
        <v>0</v>
      </c>
      <c r="P20" s="27" t="s">
        <v>7</v>
      </c>
      <c r="Q20" s="33">
        <f t="shared" si="1"/>
        <v>0.9985596740886956</v>
      </c>
    </row>
    <row r="21" spans="1:17" s="5" customFormat="1" ht="111" customHeight="1">
      <c r="A21" s="8">
        <v>15</v>
      </c>
      <c r="B21" s="53" t="s">
        <v>31</v>
      </c>
      <c r="C21" s="4">
        <f t="shared" si="2"/>
        <v>149000</v>
      </c>
      <c r="D21" s="4">
        <f t="shared" si="0"/>
        <v>149000</v>
      </c>
      <c r="E21" s="13">
        <v>0</v>
      </c>
      <c r="F21" s="13">
        <v>0</v>
      </c>
      <c r="G21" s="15">
        <v>0</v>
      </c>
      <c r="H21" s="20">
        <v>0</v>
      </c>
      <c r="I21" s="20">
        <v>0</v>
      </c>
      <c r="J21" s="20">
        <v>0</v>
      </c>
      <c r="K21" s="25">
        <v>150000</v>
      </c>
      <c r="L21" s="25">
        <v>149000</v>
      </c>
      <c r="M21" s="25">
        <v>149000</v>
      </c>
      <c r="N21" s="27">
        <v>0</v>
      </c>
      <c r="O21" s="27">
        <v>0</v>
      </c>
      <c r="P21" s="27" t="s">
        <v>7</v>
      </c>
      <c r="Q21" s="33">
        <f t="shared" si="1"/>
        <v>1</v>
      </c>
    </row>
    <row r="22" spans="1:17" s="5" customFormat="1" ht="75.75" customHeight="1">
      <c r="A22" s="8">
        <v>16</v>
      </c>
      <c r="B22" s="53" t="s">
        <v>32</v>
      </c>
      <c r="C22" s="4">
        <f t="shared" si="2"/>
        <v>388332.49</v>
      </c>
      <c r="D22" s="4">
        <f t="shared" si="0"/>
        <v>388331.96</v>
      </c>
      <c r="E22" s="13">
        <v>0</v>
      </c>
      <c r="F22" s="13">
        <v>0</v>
      </c>
      <c r="G22" s="15">
        <v>0</v>
      </c>
      <c r="H22" s="20">
        <v>0</v>
      </c>
      <c r="I22" s="20">
        <v>0</v>
      </c>
      <c r="J22" s="20">
        <v>0</v>
      </c>
      <c r="K22" s="25">
        <v>388332.49</v>
      </c>
      <c r="L22" s="25">
        <v>388332.49</v>
      </c>
      <c r="M22" s="25">
        <v>388331.96</v>
      </c>
      <c r="N22" s="27">
        <v>0</v>
      </c>
      <c r="O22" s="27">
        <v>0</v>
      </c>
      <c r="P22" s="27" t="s">
        <v>7</v>
      </c>
      <c r="Q22" s="33">
        <f t="shared" si="1"/>
        <v>0.9999986351901692</v>
      </c>
    </row>
    <row r="23" spans="1:17" s="5" customFormat="1" ht="75.75" customHeight="1">
      <c r="A23" s="8">
        <v>17</v>
      </c>
      <c r="B23" s="53" t="s">
        <v>33</v>
      </c>
      <c r="C23" s="4">
        <f t="shared" si="2"/>
        <v>893180.87</v>
      </c>
      <c r="D23" s="4">
        <f t="shared" si="0"/>
        <v>625884</v>
      </c>
      <c r="E23" s="13">
        <v>0</v>
      </c>
      <c r="F23" s="13">
        <v>0</v>
      </c>
      <c r="G23" s="15">
        <v>0</v>
      </c>
      <c r="H23" s="20">
        <v>0</v>
      </c>
      <c r="I23" s="20">
        <v>0</v>
      </c>
      <c r="J23" s="20">
        <v>0</v>
      </c>
      <c r="K23" s="25">
        <v>903700</v>
      </c>
      <c r="L23" s="25">
        <v>893180.87</v>
      </c>
      <c r="M23" s="25">
        <v>625884</v>
      </c>
      <c r="N23" s="27">
        <v>0</v>
      </c>
      <c r="O23" s="27">
        <v>0</v>
      </c>
      <c r="P23" s="27" t="s">
        <v>7</v>
      </c>
      <c r="Q23" s="33">
        <f t="shared" si="1"/>
        <v>0.7007360110612311</v>
      </c>
    </row>
    <row r="24" spans="1:17" s="7" customFormat="1" ht="96" customHeight="1">
      <c r="A24" s="8">
        <v>18</v>
      </c>
      <c r="B24" s="53" t="s">
        <v>18</v>
      </c>
      <c r="C24" s="4">
        <f t="shared" si="2"/>
        <v>471464.27</v>
      </c>
      <c r="D24" s="4">
        <f t="shared" si="0"/>
        <v>471464.27</v>
      </c>
      <c r="E24" s="13">
        <v>0</v>
      </c>
      <c r="F24" s="13">
        <v>0</v>
      </c>
      <c r="G24" s="13">
        <v>0</v>
      </c>
      <c r="H24" s="17">
        <v>400000</v>
      </c>
      <c r="I24" s="17">
        <v>392527.61</v>
      </c>
      <c r="J24" s="17">
        <v>392527.61</v>
      </c>
      <c r="K24" s="23">
        <v>78936.65999999997</v>
      </c>
      <c r="L24" s="23">
        <v>78936.66000000003</v>
      </c>
      <c r="M24" s="23">
        <v>78936.66000000003</v>
      </c>
      <c r="N24" s="27">
        <v>0</v>
      </c>
      <c r="O24" s="27">
        <v>0</v>
      </c>
      <c r="P24" s="27" t="s">
        <v>7</v>
      </c>
      <c r="Q24" s="33">
        <f t="shared" si="1"/>
        <v>1</v>
      </c>
    </row>
    <row r="25" spans="1:17" ht="26.25" customHeight="1">
      <c r="A25" s="64" t="s">
        <v>9</v>
      </c>
      <c r="B25" s="65"/>
      <c r="C25" s="2">
        <f>C24+C23+C22+C21+C20+C19+C18+C17+C16+C15+C14+C12+C13+C11+C10+C9+C8+C7</f>
        <v>839895456.9100001</v>
      </c>
      <c r="D25" s="2">
        <f aca="true" t="shared" si="3" ref="D25:O25">D24+D23+D22+D21+D20+D19+D18+D17+D16+D15+D14+D12+D13+D11+D10+D9+D8+D7</f>
        <v>837131072.6400001</v>
      </c>
      <c r="E25" s="16">
        <f t="shared" si="3"/>
        <v>146522431.82</v>
      </c>
      <c r="F25" s="16">
        <f t="shared" si="3"/>
        <v>146410331.82</v>
      </c>
      <c r="G25" s="16">
        <f t="shared" si="3"/>
        <v>146410331.82</v>
      </c>
      <c r="H25" s="19">
        <f t="shared" si="3"/>
        <v>459201780.36</v>
      </c>
      <c r="I25" s="19">
        <f t="shared" si="3"/>
        <v>455793099.51</v>
      </c>
      <c r="J25" s="19">
        <f t="shared" si="3"/>
        <v>454333146.6000001</v>
      </c>
      <c r="K25" s="26">
        <f t="shared" si="3"/>
        <v>238175931.25</v>
      </c>
      <c r="L25" s="26">
        <f t="shared" si="3"/>
        <v>237692025.58</v>
      </c>
      <c r="M25" s="26">
        <f t="shared" si="3"/>
        <v>236387594.21999994</v>
      </c>
      <c r="N25" s="28">
        <f t="shared" si="3"/>
        <v>0</v>
      </c>
      <c r="O25" s="28">
        <f t="shared" si="3"/>
        <v>0</v>
      </c>
      <c r="P25" s="27"/>
      <c r="Q25" s="33">
        <f t="shared" si="1"/>
        <v>0.9967086567176227</v>
      </c>
    </row>
    <row r="26" spans="2:16" s="22" customFormat="1" ht="16.5" customHeight="1">
      <c r="B26" s="54"/>
      <c r="C26" s="30"/>
      <c r="D26" s="30"/>
      <c r="E26" s="44"/>
      <c r="F26" s="44"/>
      <c r="G26" s="44"/>
      <c r="H26" s="30"/>
      <c r="I26" s="30"/>
      <c r="J26" s="30"/>
      <c r="K26" s="31"/>
      <c r="L26" s="31"/>
      <c r="M26" s="31"/>
      <c r="N26" s="30"/>
      <c r="O26" s="30"/>
      <c r="P26" s="30"/>
    </row>
    <row r="27" spans="2:17" s="10" customFormat="1" ht="12.75">
      <c r="B27" s="55" t="s">
        <v>10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2"/>
    </row>
    <row r="28" spans="2:17" s="10" customFormat="1" ht="15">
      <c r="B28" s="51"/>
      <c r="C28" s="45"/>
      <c r="D28" s="45"/>
      <c r="E28" s="57"/>
      <c r="F28" s="57"/>
      <c r="G28" s="57"/>
      <c r="H28" s="57"/>
      <c r="I28" s="57"/>
      <c r="J28" s="59"/>
      <c r="K28" s="59"/>
      <c r="L28" s="59"/>
      <c r="M28" s="59"/>
      <c r="N28" s="45"/>
      <c r="O28" s="45"/>
      <c r="P28" s="45"/>
      <c r="Q28" s="12"/>
    </row>
    <row r="29" spans="2:17" s="10" customFormat="1" ht="12.75">
      <c r="B29" s="5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2"/>
    </row>
    <row r="30" spans="2:17" s="10" customFormat="1" ht="12.75">
      <c r="B30" s="5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12"/>
    </row>
    <row r="31" spans="2:17" s="10" customFormat="1" ht="12.75">
      <c r="B31" s="51"/>
      <c r="C31" s="60"/>
      <c r="D31" s="60"/>
      <c r="E31" s="60"/>
      <c r="F31" s="60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2"/>
    </row>
    <row r="32" spans="2:17" s="10" customFormat="1" ht="15">
      <c r="B32" s="51"/>
      <c r="C32" s="57"/>
      <c r="D32" s="57"/>
      <c r="E32" s="57"/>
      <c r="F32" s="58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12"/>
    </row>
    <row r="33" spans="2:17" s="10" customFormat="1" ht="15">
      <c r="B33" s="51"/>
      <c r="C33" s="57"/>
      <c r="D33" s="57"/>
      <c r="E33" s="57"/>
      <c r="F33" s="58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2"/>
    </row>
    <row r="34" spans="2:17" s="10" customFormat="1" ht="15">
      <c r="B34" s="51"/>
      <c r="C34" s="57"/>
      <c r="D34" s="57"/>
      <c r="E34" s="57"/>
      <c r="F34" s="58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2"/>
    </row>
    <row r="35" spans="2:17" s="10" customFormat="1" ht="15">
      <c r="B35" s="51"/>
      <c r="C35" s="57"/>
      <c r="D35" s="57"/>
      <c r="E35" s="57"/>
      <c r="F35" s="58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2"/>
    </row>
    <row r="36" spans="2:17" s="10" customFormat="1" ht="15">
      <c r="B36" s="51"/>
      <c r="C36" s="57"/>
      <c r="D36" s="57"/>
      <c r="E36" s="59"/>
      <c r="F36" s="58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2"/>
    </row>
    <row r="37" spans="2:17" s="10" customFormat="1" ht="12.75">
      <c r="B37" s="51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2"/>
    </row>
    <row r="38" spans="2:17" s="10" customFormat="1" ht="12.75">
      <c r="B38" s="51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2"/>
    </row>
    <row r="39" spans="2:17" s="10" customFormat="1" ht="12.75">
      <c r="B39" s="51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2"/>
    </row>
    <row r="40" spans="2:17" s="10" customFormat="1" ht="12.75">
      <c r="B40" s="51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2"/>
    </row>
    <row r="41" spans="2:17" s="10" customFormat="1" ht="12.75">
      <c r="B41" s="51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12"/>
    </row>
    <row r="42" spans="2:17" s="10" customFormat="1" ht="12.75">
      <c r="B42" s="5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2"/>
    </row>
    <row r="43" spans="2:17" s="10" customFormat="1" ht="12.75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12"/>
    </row>
    <row r="44" spans="2:17" s="10" customFormat="1" ht="12.75">
      <c r="B44" s="5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2"/>
    </row>
    <row r="45" spans="2:17" s="10" customFormat="1" ht="12.75">
      <c r="B45" s="51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2"/>
    </row>
    <row r="46" spans="2:17" s="10" customFormat="1" ht="12.75">
      <c r="B46" s="5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12"/>
    </row>
    <row r="47" spans="2:17" s="10" customFormat="1" ht="12.75">
      <c r="B47" s="51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2"/>
    </row>
    <row r="48" spans="2:17" s="10" customFormat="1" ht="12.75">
      <c r="B48" s="51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2"/>
    </row>
    <row r="49" spans="2:17" s="10" customFormat="1" ht="12.75">
      <c r="B49" s="51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2"/>
    </row>
    <row r="50" spans="2:17" s="10" customFormat="1" ht="12.75">
      <c r="B50" s="51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2"/>
    </row>
    <row r="51" spans="2:17" s="10" customFormat="1" ht="12.75">
      <c r="B51" s="51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2"/>
    </row>
    <row r="52" spans="2:17" s="10" customFormat="1" ht="12.75">
      <c r="B52" s="51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2"/>
    </row>
    <row r="53" spans="2:17" s="10" customFormat="1" ht="12.75">
      <c r="B53" s="5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12"/>
    </row>
    <row r="54" spans="2:17" s="10" customFormat="1" ht="12.75">
      <c r="B54" s="51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12"/>
    </row>
    <row r="55" spans="2:17" s="10" customFormat="1" ht="12.75">
      <c r="B55" s="51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12"/>
    </row>
    <row r="56" spans="2:17" s="10" customFormat="1" ht="12.75">
      <c r="B56" s="51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12"/>
    </row>
    <row r="57" spans="2:17" s="10" customFormat="1" ht="12.75">
      <c r="B57" s="51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2"/>
    </row>
  </sheetData>
  <sheetProtection/>
  <mergeCells count="10">
    <mergeCell ref="B1:P1"/>
    <mergeCell ref="A4:A5"/>
    <mergeCell ref="A25:B25"/>
    <mergeCell ref="Q4:Q5"/>
    <mergeCell ref="B4:B5"/>
    <mergeCell ref="C4:D4"/>
    <mergeCell ref="E4:G4"/>
    <mergeCell ref="N4:P4"/>
    <mergeCell ref="H4:J4"/>
    <mergeCell ref="K4:M4"/>
  </mergeCells>
  <printOptions/>
  <pageMargins left="0.75" right="0.75" top="1" bottom="1" header="0.5" footer="0.5"/>
  <pageSetup horizontalDpi="600" verticalDpi="600" orientation="landscape" paperSize="9" scale="51" r:id="rId1"/>
  <rowBreaks count="2" manualBreakCount="2">
    <brk id="14" max="16" man="1"/>
    <brk id="2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Ершова</cp:lastModifiedBy>
  <cp:lastPrinted>2021-07-19T11:38:53Z</cp:lastPrinted>
  <dcterms:created xsi:type="dcterms:W3CDTF">1996-10-08T23:32:33Z</dcterms:created>
  <dcterms:modified xsi:type="dcterms:W3CDTF">2023-03-28T06:11:07Z</dcterms:modified>
  <cp:category/>
  <cp:version/>
  <cp:contentType/>
  <cp:contentStatus/>
</cp:coreProperties>
</file>